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60" windowWidth="22932" windowHeight="9504"/>
  </bookViews>
  <sheets>
    <sheet name="12.2020" sheetId="1" r:id="rId1"/>
  </sheets>
  <calcPr calcId="124519"/>
</workbook>
</file>

<file path=xl/calcChain.xml><?xml version="1.0" encoding="utf-8"?>
<calcChain xmlns="http://schemas.openxmlformats.org/spreadsheetml/2006/main">
  <c r="E6" i="1"/>
  <c r="H6"/>
  <c r="H7" s="1"/>
  <c r="I6"/>
  <c r="E7"/>
  <c r="I7"/>
  <c r="J8"/>
  <c r="J9"/>
  <c r="D10"/>
  <c r="D6" s="1"/>
  <c r="D7" s="1"/>
  <c r="F10"/>
  <c r="J10" s="1"/>
  <c r="G10"/>
  <c r="G6" s="1"/>
  <c r="G7" s="1"/>
  <c r="J13"/>
  <c r="D14"/>
  <c r="F14"/>
  <c r="G14"/>
  <c r="J14"/>
  <c r="J15"/>
  <c r="J16"/>
  <c r="J17"/>
  <c r="D18"/>
  <c r="F18"/>
  <c r="J18" s="1"/>
  <c r="G18"/>
  <c r="J19"/>
  <c r="J20"/>
  <c r="J21"/>
  <c r="G22"/>
  <c r="J22"/>
  <c r="J23"/>
  <c r="J24"/>
  <c r="J25"/>
  <c r="J26"/>
  <c r="J27"/>
  <c r="J28"/>
  <c r="J29"/>
  <c r="J30"/>
  <c r="J31"/>
  <c r="J6" l="1"/>
  <c r="J7" s="1"/>
  <c r="F6"/>
  <c r="F7" s="1"/>
</calcChain>
</file>

<file path=xl/sharedStrings.xml><?xml version="1.0" encoding="utf-8"?>
<sst xmlns="http://schemas.openxmlformats.org/spreadsheetml/2006/main" count="55" uniqueCount="45">
  <si>
    <t>Подпись</t>
  </si>
  <si>
    <t>М.П.</t>
  </si>
  <si>
    <t>Бердеева Г.Х.</t>
  </si>
  <si>
    <t>Главный бухгалтер</t>
  </si>
  <si>
    <t>ФИО</t>
  </si>
  <si>
    <t>Иконников В.П.</t>
  </si>
  <si>
    <t>Глава администрации</t>
  </si>
  <si>
    <t>40005033100060040244 (000001)</t>
  </si>
  <si>
    <t>400 202 45160100000150 (000001)</t>
  </si>
  <si>
    <t xml:space="preserve"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</si>
  <si>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40005033100R5760244 (20-55760-00000-02000)</t>
  </si>
  <si>
    <t>400 202 25576 10 0000 150 (20-55760-00000-02000)</t>
  </si>
  <si>
    <t>Субсидии бюджетам сельских поселений на обеспечение комплексного развития сельских территорий</t>
  </si>
  <si>
    <t>4000801 0600008020540(300802)</t>
  </si>
  <si>
    <t>400 202 45160100000150 (300802)</t>
  </si>
  <si>
    <t>40003140710003110244 (300311)</t>
  </si>
  <si>
    <t>400 202 45160100000150 (300311)</t>
  </si>
  <si>
    <t>40001130130003010244 (300301)</t>
  </si>
  <si>
    <t>40001130130003010129 (300301)</t>
  </si>
  <si>
    <t>40001130130003010121 (300301)</t>
  </si>
  <si>
    <t>400 202 40014100000150 (300301)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</si>
  <si>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</si>
  <si>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400 0203 0100051180 244 </t>
  </si>
  <si>
    <t xml:space="preserve">400 0203 0100051180 129 </t>
  </si>
  <si>
    <t xml:space="preserve">400 0203 0100051180 121 </t>
  </si>
  <si>
    <t xml:space="preserve">400 202 35118 10 0000 150 </t>
  </si>
  <si>
    <t>Субвенция на осуществление полномочий по первичному воинскому учету на территориях, где отсутствуют военные комиссариаты(Минфин)</t>
  </si>
  <si>
    <t>Субвенция на осуществление полномочий по первичному воинскому учету на территориях, где отсутствуют военные комиссариаты</t>
  </si>
  <si>
    <t>300 1401 2500060110 511</t>
  </si>
  <si>
    <t>400 202 15001 10 0000 150</t>
  </si>
  <si>
    <t xml:space="preserve">Дотация на выравнивание уровня бюджетной обеспеченности </t>
  </si>
  <si>
    <t xml:space="preserve">Всего межбюджетных трансфертыов без учета дотации на выравнивание </t>
  </si>
  <si>
    <t xml:space="preserve">Всего межбюджетных трансфертов </t>
  </si>
  <si>
    <t>Остаток на конец отчетного периода</t>
  </si>
  <si>
    <t>Возвращено неиспользованных остатков прошлых лет в бюджет МО "Камызякский район"</t>
  </si>
  <si>
    <t>Восстановленно остатков прошлых лет в бюджет МО "Камызякский район"</t>
  </si>
  <si>
    <t>Кассовый расход</t>
  </si>
  <si>
    <t>Поступление</t>
  </si>
  <si>
    <t>Остаток на начало отчетного периода</t>
  </si>
  <si>
    <t>Годовые назначения                  (Бюджетная роспись)</t>
  </si>
  <si>
    <t>КБК дохода (Код цели)     КБК расходов (Код цели)</t>
  </si>
  <si>
    <t>Наименование межбюджетного трансферта</t>
  </si>
  <si>
    <t>№</t>
  </si>
  <si>
    <t>рублей</t>
  </si>
  <si>
    <t xml:space="preserve">Отчет об использовании межбюджетных трансфертов из бюджета МО "Камызякский район"  в  МО "Раздорский сельсовет"по состоянию за 2020 год. 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</si>
</sst>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8"/>
      <color indexed="8"/>
      <name val="Calibri"/>
      <family val="2"/>
      <charset val="204"/>
    </font>
    <font>
      <sz val="6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2" xfId="0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" fontId="3" fillId="0" borderId="0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right" vertical="center" wrapText="1"/>
    </xf>
    <xf numFmtId="4" fontId="3" fillId="0" borderId="3" xfId="0" applyNumberFormat="1" applyFont="1" applyFill="1" applyBorder="1" applyAlignment="1">
      <alignment horizontal="right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4" fontId="3" fillId="0" borderId="3" xfId="0" applyNumberFormat="1" applyFont="1" applyFill="1" applyBorder="1" applyAlignment="1">
      <alignment horizontal="right"/>
    </xf>
    <xf numFmtId="0" fontId="0" fillId="2" borderId="0" xfId="0" applyFill="1"/>
    <xf numFmtId="4" fontId="3" fillId="0" borderId="6" xfId="0" applyNumberFormat="1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J37"/>
  <sheetViews>
    <sheetView tabSelected="1" workbookViewId="0">
      <selection activeCell="D8" sqref="D8"/>
    </sheetView>
  </sheetViews>
  <sheetFormatPr defaultRowHeight="14.4"/>
  <cols>
    <col min="2" max="2" width="34.33203125" customWidth="1"/>
    <col min="3" max="3" width="32.44140625" customWidth="1"/>
    <col min="4" max="4" width="17.109375" customWidth="1"/>
    <col min="5" max="5" width="18" customWidth="1"/>
    <col min="6" max="6" width="16.109375" customWidth="1"/>
    <col min="7" max="7" width="13.6640625" customWidth="1"/>
    <col min="8" max="8" width="17.33203125" customWidth="1"/>
    <col min="9" max="9" width="20.44140625" customWidth="1"/>
    <col min="10" max="10" width="13.33203125" customWidth="1"/>
  </cols>
  <sheetData>
    <row r="3" spans="1:10">
      <c r="A3" s="31"/>
      <c r="B3" s="31"/>
      <c r="C3" s="31" t="s">
        <v>44</v>
      </c>
      <c r="D3" s="31"/>
      <c r="E3" s="31"/>
      <c r="F3" s="31"/>
      <c r="G3" s="31"/>
      <c r="H3" s="31"/>
      <c r="I3" s="31"/>
      <c r="J3" s="31"/>
    </row>
    <row r="4" spans="1:10">
      <c r="A4" s="31"/>
      <c r="B4" s="31"/>
      <c r="C4" s="31"/>
      <c r="D4" s="31"/>
      <c r="E4" s="31"/>
      <c r="F4" s="31"/>
      <c r="G4" s="31"/>
      <c r="H4" s="31"/>
      <c r="I4" s="31"/>
      <c r="J4" s="31" t="s">
        <v>43</v>
      </c>
    </row>
    <row r="5" spans="1:10" ht="72" customHeight="1">
      <c r="A5" s="30" t="s">
        <v>42</v>
      </c>
      <c r="B5" s="29" t="s">
        <v>41</v>
      </c>
      <c r="C5" s="29" t="s">
        <v>40</v>
      </c>
      <c r="D5" s="29" t="s">
        <v>39</v>
      </c>
      <c r="E5" s="29" t="s">
        <v>38</v>
      </c>
      <c r="F5" s="30" t="s">
        <v>37</v>
      </c>
      <c r="G5" s="29" t="s">
        <v>36</v>
      </c>
      <c r="H5" s="29" t="s">
        <v>35</v>
      </c>
      <c r="I5" s="29" t="s">
        <v>34</v>
      </c>
      <c r="J5" s="29" t="s">
        <v>33</v>
      </c>
    </row>
    <row r="6" spans="1:10" s="26" customFormat="1" ht="28.2" customHeight="1">
      <c r="A6" s="23"/>
      <c r="B6" s="28" t="s">
        <v>32</v>
      </c>
      <c r="C6" s="23"/>
      <c r="D6" s="27">
        <f>SUM(D8+D10+D14+D18+D22+D24+D26+D28+D30)</f>
        <v>6941633.6799999997</v>
      </c>
      <c r="E6" s="27">
        <f>SUM(E8+E10+E14+E18+E22+E24+E26+E28+E30)</f>
        <v>0</v>
      </c>
      <c r="F6" s="27">
        <f>SUM(F8+F10+F14+F18+F22+F24+F26+F28+F30)</f>
        <v>4375047.1500000004</v>
      </c>
      <c r="G6" s="27">
        <f>SUM(G8+G10+G14+G18+G22+G24+G26+G28+G30)</f>
        <v>4375047.1500000004</v>
      </c>
      <c r="H6" s="27">
        <f>SUM(H8+H10+H14+H18+H22+H24+H26+H28+H30)</f>
        <v>0</v>
      </c>
      <c r="I6" s="27">
        <f>SUM(I8+I10+I14+I18+I22+I24+I26+I28+I30)</f>
        <v>0</v>
      </c>
      <c r="J6" s="27">
        <f>SUM(J8+J10+J14+J18+J22+J24+J26+J28+J30)</f>
        <v>0</v>
      </c>
    </row>
    <row r="7" spans="1:10" s="26" customFormat="1" ht="37.950000000000003" customHeight="1">
      <c r="A7" s="18"/>
      <c r="B7" s="28" t="s">
        <v>31</v>
      </c>
      <c r="C7" s="18"/>
      <c r="D7" s="27">
        <f>SUM(D6-D8)</f>
        <v>4957105.68</v>
      </c>
      <c r="E7" s="27">
        <f>SUM(E6-E8)</f>
        <v>0</v>
      </c>
      <c r="F7" s="27">
        <f>SUM(F6-F8)</f>
        <v>2390519.1500000004</v>
      </c>
      <c r="G7" s="27">
        <f>SUM(G6-G8)</f>
        <v>2390519.1500000004</v>
      </c>
      <c r="H7" s="27">
        <f>SUM(H6-H8)</f>
        <v>0</v>
      </c>
      <c r="I7" s="27">
        <f>SUM(I6-I8)</f>
        <v>0</v>
      </c>
      <c r="J7" s="27">
        <f>SUM(J6-J8)</f>
        <v>0</v>
      </c>
    </row>
    <row r="8" spans="1:10" ht="22.2" customHeight="1">
      <c r="A8" s="16">
        <v>1</v>
      </c>
      <c r="B8" s="24" t="s">
        <v>30</v>
      </c>
      <c r="C8" s="14" t="s">
        <v>29</v>
      </c>
      <c r="D8" s="25">
        <v>1984528</v>
      </c>
      <c r="E8" s="12"/>
      <c r="F8" s="12">
        <v>1984528</v>
      </c>
      <c r="G8" s="12">
        <v>1984528</v>
      </c>
      <c r="H8" s="12"/>
      <c r="I8" s="12"/>
      <c r="J8" s="12">
        <f>E8+F8-G8+H8-I8</f>
        <v>0</v>
      </c>
    </row>
    <row r="9" spans="1:10" ht="22.2" customHeight="1">
      <c r="A9" s="16"/>
      <c r="B9" s="24"/>
      <c r="C9" s="14" t="s">
        <v>28</v>
      </c>
      <c r="D9" s="12"/>
      <c r="E9" s="12"/>
      <c r="F9" s="12"/>
      <c r="G9" s="12"/>
      <c r="H9" s="12"/>
      <c r="I9" s="12"/>
      <c r="J9" s="12">
        <f>E9+F9-G9+H9-I9</f>
        <v>0</v>
      </c>
    </row>
    <row r="10" spans="1:10" ht="26.4" customHeight="1">
      <c r="A10" s="23">
        <v>2</v>
      </c>
      <c r="B10" s="22" t="s">
        <v>27</v>
      </c>
      <c r="C10" s="14" t="s">
        <v>25</v>
      </c>
      <c r="D10" s="12">
        <f>SUM(D11:D13)</f>
        <v>51391.040000000001</v>
      </c>
      <c r="E10" s="12">
        <v>0</v>
      </c>
      <c r="F10" s="12">
        <f>SUM(F11:F13)</f>
        <v>51391.040000000001</v>
      </c>
      <c r="G10" s="12">
        <f>SUM(G11:G13)</f>
        <v>51391.040000000001</v>
      </c>
      <c r="H10" s="12"/>
      <c r="I10" s="12">
        <v>0</v>
      </c>
      <c r="J10" s="21">
        <f>F10-G10+E10-I10</f>
        <v>0</v>
      </c>
    </row>
    <row r="11" spans="1:10" ht="22.95" customHeight="1">
      <c r="A11" s="20"/>
      <c r="B11" s="19"/>
      <c r="C11" s="14" t="s">
        <v>24</v>
      </c>
      <c r="D11" s="13">
        <v>36188</v>
      </c>
      <c r="E11" s="13"/>
      <c r="F11" s="13">
        <v>36188</v>
      </c>
      <c r="G11" s="13">
        <v>36188</v>
      </c>
      <c r="H11" s="13"/>
      <c r="I11" s="13"/>
      <c r="J11" s="12">
        <v>0</v>
      </c>
    </row>
    <row r="12" spans="1:10" ht="22.95" customHeight="1">
      <c r="A12" s="20"/>
      <c r="B12" s="19"/>
      <c r="C12" s="14" t="s">
        <v>23</v>
      </c>
      <c r="D12" s="13">
        <v>14653.04</v>
      </c>
      <c r="E12" s="13"/>
      <c r="F12" s="13">
        <v>14653.04</v>
      </c>
      <c r="G12" s="13">
        <v>14653.04</v>
      </c>
      <c r="H12" s="13"/>
      <c r="I12" s="13"/>
      <c r="J12" s="12">
        <v>0</v>
      </c>
    </row>
    <row r="13" spans="1:10" ht="22.95" customHeight="1">
      <c r="A13" s="18"/>
      <c r="B13" s="17"/>
      <c r="C13" s="14" t="s">
        <v>22</v>
      </c>
      <c r="D13" s="13">
        <v>550</v>
      </c>
      <c r="E13" s="13"/>
      <c r="F13" s="13">
        <v>550</v>
      </c>
      <c r="G13" s="13">
        <v>550</v>
      </c>
      <c r="H13" s="13"/>
      <c r="I13" s="13"/>
      <c r="J13" s="12">
        <f>E13+F13-G13+H13-I13</f>
        <v>0</v>
      </c>
    </row>
    <row r="14" spans="1:10" ht="26.4" customHeight="1">
      <c r="A14" s="23">
        <v>3</v>
      </c>
      <c r="B14" s="22" t="s">
        <v>26</v>
      </c>
      <c r="C14" s="14" t="s">
        <v>25</v>
      </c>
      <c r="D14" s="12">
        <f>SUM(D15:D17)</f>
        <v>177520</v>
      </c>
      <c r="E14" s="12">
        <v>0</v>
      </c>
      <c r="F14" s="12">
        <f>SUM(F15:F17)</f>
        <v>157556.37</v>
      </c>
      <c r="G14" s="12">
        <f>SUM(G15:G17)</f>
        <v>157556.37</v>
      </c>
      <c r="H14" s="12"/>
      <c r="I14" s="12">
        <v>0</v>
      </c>
      <c r="J14" s="21">
        <f>F14-G14+E14-I14</f>
        <v>0</v>
      </c>
    </row>
    <row r="15" spans="1:10" ht="22.95" customHeight="1">
      <c r="A15" s="20"/>
      <c r="B15" s="19"/>
      <c r="C15" s="14" t="s">
        <v>24</v>
      </c>
      <c r="D15" s="13">
        <v>135474.17000000001</v>
      </c>
      <c r="E15" s="13"/>
      <c r="F15" s="13">
        <v>123142.17</v>
      </c>
      <c r="G15" s="13">
        <v>123142.17</v>
      </c>
      <c r="H15" s="13"/>
      <c r="I15" s="13"/>
      <c r="J15" s="12">
        <f>E15+F15-G15+H15-I15</f>
        <v>0</v>
      </c>
    </row>
    <row r="16" spans="1:10" ht="22.95" customHeight="1">
      <c r="A16" s="20"/>
      <c r="B16" s="19"/>
      <c r="C16" s="14" t="s">
        <v>23</v>
      </c>
      <c r="D16" s="13">
        <v>35980.93</v>
      </c>
      <c r="E16" s="13"/>
      <c r="F16" s="13">
        <v>34414.199999999997</v>
      </c>
      <c r="G16" s="13">
        <v>34414.199999999997</v>
      </c>
      <c r="H16" s="13"/>
      <c r="I16" s="13"/>
      <c r="J16" s="12">
        <f>E16+F16-G16+H16-I16</f>
        <v>0</v>
      </c>
    </row>
    <row r="17" spans="1:10" ht="22.95" customHeight="1">
      <c r="A17" s="18"/>
      <c r="B17" s="17"/>
      <c r="C17" s="14" t="s">
        <v>22</v>
      </c>
      <c r="D17" s="13">
        <v>6064.9</v>
      </c>
      <c r="E17" s="13"/>
      <c r="F17" s="13">
        <v>0</v>
      </c>
      <c r="G17" s="13">
        <v>0</v>
      </c>
      <c r="H17" s="13"/>
      <c r="I17" s="13"/>
      <c r="J17" s="12">
        <f>E17+F17-G17+H17-I17</f>
        <v>0</v>
      </c>
    </row>
    <row r="18" spans="1:10" ht="26.4" customHeight="1">
      <c r="A18" s="23">
        <v>4</v>
      </c>
      <c r="B18" s="22" t="s">
        <v>21</v>
      </c>
      <c r="C18" s="14" t="s">
        <v>20</v>
      </c>
      <c r="D18" s="12">
        <f>SUM(D19:D21)</f>
        <v>714075.49</v>
      </c>
      <c r="E18" s="12"/>
      <c r="F18" s="12">
        <f>SUM(F19:F21)</f>
        <v>708735.92</v>
      </c>
      <c r="G18" s="12">
        <f>SUM(G19:G21)</f>
        <v>708735.92</v>
      </c>
      <c r="H18" s="12"/>
      <c r="I18" s="12">
        <v>0</v>
      </c>
      <c r="J18" s="21">
        <f>F18-G18+E18-I18</f>
        <v>0</v>
      </c>
    </row>
    <row r="19" spans="1:10" ht="22.95" customHeight="1">
      <c r="A19" s="20"/>
      <c r="B19" s="19"/>
      <c r="C19" s="14" t="s">
        <v>19</v>
      </c>
      <c r="D19" s="13">
        <v>509464.2</v>
      </c>
      <c r="E19" s="13"/>
      <c r="F19" s="13">
        <v>509464.2</v>
      </c>
      <c r="G19" s="13">
        <v>509464.2</v>
      </c>
      <c r="H19" s="13"/>
      <c r="I19" s="13"/>
      <c r="J19" s="12">
        <f>E19+F19-G19+H19-I19</f>
        <v>0</v>
      </c>
    </row>
    <row r="20" spans="1:10" ht="22.95" customHeight="1">
      <c r="A20" s="20"/>
      <c r="B20" s="19"/>
      <c r="C20" s="14" t="s">
        <v>18</v>
      </c>
      <c r="D20" s="13">
        <v>153852.72</v>
      </c>
      <c r="E20" s="13"/>
      <c r="F20" s="13">
        <v>153852.72</v>
      </c>
      <c r="G20" s="13">
        <v>153852.72</v>
      </c>
      <c r="H20" s="13"/>
      <c r="I20" s="13"/>
      <c r="J20" s="12">
        <f>E20+F20-G20+H20-I20</f>
        <v>0</v>
      </c>
    </row>
    <row r="21" spans="1:10" ht="35.25" customHeight="1">
      <c r="A21" s="18"/>
      <c r="B21" s="17"/>
      <c r="C21" s="14" t="s">
        <v>17</v>
      </c>
      <c r="D21" s="13">
        <v>50758.57</v>
      </c>
      <c r="E21" s="13"/>
      <c r="F21" s="13">
        <v>45419</v>
      </c>
      <c r="G21" s="13">
        <v>45419</v>
      </c>
      <c r="H21" s="13"/>
      <c r="I21" s="13"/>
      <c r="J21" s="12">
        <f>E21+F21-G21+H21-I21</f>
        <v>0</v>
      </c>
    </row>
    <row r="22" spans="1:10" ht="26.4" customHeight="1">
      <c r="A22" s="16">
        <v>5</v>
      </c>
      <c r="B22" s="15" t="s">
        <v>9</v>
      </c>
      <c r="C22" s="14" t="s">
        <v>16</v>
      </c>
      <c r="D22" s="12">
        <v>39483.15</v>
      </c>
      <c r="E22" s="12"/>
      <c r="F22" s="12">
        <v>39483.15</v>
      </c>
      <c r="G22" s="12">
        <f>SUM(G23)</f>
        <v>39483.15</v>
      </c>
      <c r="H22" s="12"/>
      <c r="I22" s="12">
        <v>0</v>
      </c>
      <c r="J22" s="12">
        <f>F22-G22+E22-I22</f>
        <v>0</v>
      </c>
    </row>
    <row r="23" spans="1:10" ht="81" customHeight="1">
      <c r="A23" s="16"/>
      <c r="B23" s="15"/>
      <c r="C23" s="14" t="s">
        <v>15</v>
      </c>
      <c r="D23" s="13">
        <v>39483.15</v>
      </c>
      <c r="E23" s="13"/>
      <c r="F23" s="13">
        <v>39483.15</v>
      </c>
      <c r="G23" s="13">
        <v>39483.15</v>
      </c>
      <c r="H23" s="13"/>
      <c r="I23" s="13"/>
      <c r="J23" s="12">
        <f>E23+F23-G23+H23-I23</f>
        <v>0</v>
      </c>
    </row>
    <row r="24" spans="1:10" ht="26.4" customHeight="1">
      <c r="A24" s="16">
        <v>6</v>
      </c>
      <c r="B24" s="15" t="s">
        <v>9</v>
      </c>
      <c r="C24" s="14" t="s">
        <v>14</v>
      </c>
      <c r="D24" s="12">
        <v>250000</v>
      </c>
      <c r="E24" s="12"/>
      <c r="F24" s="12">
        <v>250000</v>
      </c>
      <c r="G24" s="12">
        <v>250000</v>
      </c>
      <c r="H24" s="12"/>
      <c r="I24" s="12">
        <v>0</v>
      </c>
      <c r="J24" s="12">
        <f>F24-G24+E24-I24</f>
        <v>0</v>
      </c>
    </row>
    <row r="25" spans="1:10" ht="81" customHeight="1">
      <c r="A25" s="16"/>
      <c r="B25" s="15"/>
      <c r="C25" s="14" t="s">
        <v>13</v>
      </c>
      <c r="D25" s="13">
        <v>250000</v>
      </c>
      <c r="E25" s="13"/>
      <c r="F25" s="13">
        <v>250000</v>
      </c>
      <c r="G25" s="13">
        <v>250000</v>
      </c>
      <c r="H25" s="13"/>
      <c r="I25" s="13"/>
      <c r="J25" s="12">
        <f>E25+F25-G25+H25-I25</f>
        <v>0</v>
      </c>
    </row>
    <row r="26" spans="1:10" ht="26.4" customHeight="1">
      <c r="A26" s="16">
        <v>7</v>
      </c>
      <c r="B26" s="15" t="s">
        <v>9</v>
      </c>
      <c r="C26" s="14" t="s">
        <v>8</v>
      </c>
      <c r="D26" s="12">
        <v>2500000</v>
      </c>
      <c r="E26" s="12"/>
      <c r="F26" s="12">
        <v>0</v>
      </c>
      <c r="G26" s="12">
        <v>0</v>
      </c>
      <c r="H26" s="12"/>
      <c r="I26" s="12">
        <v>0</v>
      </c>
      <c r="J26" s="12">
        <f>F26-G26+E26-I26</f>
        <v>0</v>
      </c>
    </row>
    <row r="27" spans="1:10" ht="81" customHeight="1">
      <c r="A27" s="16"/>
      <c r="B27" s="15"/>
      <c r="C27" s="14" t="s">
        <v>7</v>
      </c>
      <c r="D27" s="13">
        <v>2500000</v>
      </c>
      <c r="E27" s="13"/>
      <c r="F27" s="13">
        <v>0</v>
      </c>
      <c r="G27" s="13">
        <v>0</v>
      </c>
      <c r="H27" s="13"/>
      <c r="I27" s="13"/>
      <c r="J27" s="12">
        <f>E27+F27-G27+H27-I27</f>
        <v>0</v>
      </c>
    </row>
    <row r="28" spans="1:10" ht="26.4" customHeight="1">
      <c r="A28" s="16">
        <v>8</v>
      </c>
      <c r="B28" s="15" t="s">
        <v>12</v>
      </c>
      <c r="C28" s="14" t="s">
        <v>11</v>
      </c>
      <c r="D28" s="12">
        <v>1071000</v>
      </c>
      <c r="E28" s="12"/>
      <c r="F28" s="12">
        <v>1029716.67</v>
      </c>
      <c r="G28" s="12">
        <v>1029716.67</v>
      </c>
      <c r="H28" s="12"/>
      <c r="I28" s="12">
        <v>0</v>
      </c>
      <c r="J28" s="12">
        <f>F28-G28+E28-I28</f>
        <v>0</v>
      </c>
    </row>
    <row r="29" spans="1:10" ht="81" customHeight="1">
      <c r="A29" s="16"/>
      <c r="B29" s="15"/>
      <c r="C29" s="14" t="s">
        <v>10</v>
      </c>
      <c r="D29" s="12">
        <v>1071000</v>
      </c>
      <c r="E29" s="13"/>
      <c r="F29" s="13">
        <v>1029716.67</v>
      </c>
      <c r="G29" s="13">
        <v>1029716.67</v>
      </c>
      <c r="H29" s="13"/>
      <c r="I29" s="13"/>
      <c r="J29" s="12">
        <f>E29+F29-G29+H29-I29</f>
        <v>0</v>
      </c>
    </row>
    <row r="30" spans="1:10" ht="26.4" customHeight="1">
      <c r="A30" s="16">
        <v>9</v>
      </c>
      <c r="B30" s="15" t="s">
        <v>9</v>
      </c>
      <c r="C30" s="14" t="s">
        <v>8</v>
      </c>
      <c r="D30" s="12">
        <v>153636</v>
      </c>
      <c r="E30" s="12"/>
      <c r="F30" s="13">
        <v>153636</v>
      </c>
      <c r="G30" s="13">
        <v>153636</v>
      </c>
      <c r="H30" s="12"/>
      <c r="I30" s="12">
        <v>0</v>
      </c>
      <c r="J30" s="12">
        <f>F30-G30+E30-I30</f>
        <v>0</v>
      </c>
    </row>
    <row r="31" spans="1:10" ht="81" customHeight="1">
      <c r="A31" s="16"/>
      <c r="B31" s="15"/>
      <c r="C31" s="14" t="s">
        <v>7</v>
      </c>
      <c r="D31" s="13">
        <v>153636</v>
      </c>
      <c r="E31" s="13"/>
      <c r="F31" s="13">
        <v>153636</v>
      </c>
      <c r="G31" s="13">
        <v>153636</v>
      </c>
      <c r="H31" s="13"/>
      <c r="I31" s="13"/>
      <c r="J31" s="12">
        <f>E31+F31-G31+H31-I31</f>
        <v>0</v>
      </c>
    </row>
    <row r="32" spans="1:10" ht="81" customHeight="1">
      <c r="A32" s="11"/>
      <c r="B32" s="10" t="s">
        <v>6</v>
      </c>
      <c r="C32" s="9"/>
      <c r="D32" s="7"/>
      <c r="E32" s="8"/>
      <c r="F32" s="7"/>
      <c r="G32" s="8" t="s">
        <v>5</v>
      </c>
      <c r="H32" s="7"/>
      <c r="I32" s="7"/>
      <c r="J32" s="6"/>
    </row>
    <row r="33" spans="2:7">
      <c r="E33" s="1" t="s">
        <v>0</v>
      </c>
      <c r="G33" s="5" t="s">
        <v>4</v>
      </c>
    </row>
    <row r="34" spans="2:7">
      <c r="E34" s="4"/>
      <c r="G34" s="3"/>
    </row>
    <row r="35" spans="2:7">
      <c r="E35" s="4"/>
      <c r="G35" s="3"/>
    </row>
    <row r="36" spans="2:7">
      <c r="B36" t="s">
        <v>3</v>
      </c>
      <c r="G36" s="2" t="s">
        <v>2</v>
      </c>
    </row>
    <row r="37" spans="2:7">
      <c r="D37" t="s">
        <v>1</v>
      </c>
      <c r="E37" s="1" t="s">
        <v>0</v>
      </c>
    </row>
  </sheetData>
  <mergeCells count="20">
    <mergeCell ref="A30:A31"/>
    <mergeCell ref="B30:B31"/>
    <mergeCell ref="A24:A25"/>
    <mergeCell ref="B24:B25"/>
    <mergeCell ref="A26:A27"/>
    <mergeCell ref="B26:B27"/>
    <mergeCell ref="A28:A29"/>
    <mergeCell ref="B28:B29"/>
    <mergeCell ref="A14:A17"/>
    <mergeCell ref="B14:B17"/>
    <mergeCell ref="A18:A21"/>
    <mergeCell ref="B18:B21"/>
    <mergeCell ref="A22:A23"/>
    <mergeCell ref="B22:B23"/>
    <mergeCell ref="A6:A7"/>
    <mergeCell ref="C6:C7"/>
    <mergeCell ref="A8:A9"/>
    <mergeCell ref="B8:B9"/>
    <mergeCell ref="A10:A13"/>
    <mergeCell ref="B10:B13"/>
  </mergeCells>
  <pageMargins left="0.70866141732283472" right="0.70866141732283472" top="0.74803149606299213" bottom="0.74803149606299213" header="0.31496062992125984" footer="0.31496062992125984"/>
  <pageSetup paperSize="9" scale="5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12.2020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Razdor MO</dc:creator>
  <cp:lastModifiedBy>Razdor MO</cp:lastModifiedBy>
  <dcterms:created xsi:type="dcterms:W3CDTF">2021-03-17T08:45:24Z</dcterms:created>
  <dcterms:modified xsi:type="dcterms:W3CDTF">2021-03-17T08:46:15Z</dcterms:modified>
</cp:coreProperties>
</file>